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d.docs.live.net/f38776a3566fee15/练习/大学物理实验/"/>
    </mc:Choice>
  </mc:AlternateContent>
  <xr:revisionPtr revIDLastSave="169" documentId="13_ncr:1_{6764551E-1E86-46C9-890E-195DF6AF71FD}" xr6:coauthVersionLast="47" xr6:coauthVersionMax="47" xr10:uidLastSave="{42186259-8945-47D5-A7BD-62FE1B0C7E0C}"/>
  <bookViews>
    <workbookView minimized="1" xWindow="3600" yWindow="1716" windowWidth="18912" windowHeight="10524" tabRatio="614" firstSheet="2" activeTab="3" xr2:uid="{00000000-000D-0000-FFFF-FFFF00000000}"/>
  </bookViews>
  <sheets>
    <sheet name="凸透镜测焦距 - 自准法" sheetId="1" r:id="rId1"/>
    <sheet name="凸透镜测焦距 - 实物成像法" sheetId="2" r:id="rId2"/>
    <sheet name="凹透镜测焦距 - 自准法" sheetId="3" r:id="rId3"/>
    <sheet name="凹透镜测焦距 - 虚物成像法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4" l="1"/>
  <c r="G7" i="4"/>
  <c r="G8" i="4"/>
  <c r="G9" i="4"/>
  <c r="H6" i="4"/>
  <c r="H7" i="4"/>
  <c r="H8" i="4"/>
  <c r="H9" i="4"/>
  <c r="H5" i="4"/>
  <c r="I5" i="4" s="1"/>
  <c r="G5" i="4"/>
  <c r="D19" i="2"/>
  <c r="D18" i="2"/>
  <c r="D12" i="1"/>
  <c r="D11" i="1"/>
  <c r="D4" i="3"/>
  <c r="D5" i="3"/>
  <c r="D6" i="3"/>
  <c r="D7" i="3"/>
  <c r="D8" i="3"/>
  <c r="D17" i="2"/>
  <c r="D11" i="2"/>
  <c r="D12" i="2"/>
  <c r="D13" i="2"/>
  <c r="D14" i="2"/>
  <c r="D15" i="2"/>
  <c r="B11" i="2"/>
  <c r="C11" i="2" s="1"/>
  <c r="B12" i="2"/>
  <c r="C12" i="2" s="1"/>
  <c r="B13" i="2"/>
  <c r="C13" i="2" s="1"/>
  <c r="B14" i="2"/>
  <c r="C14" i="2" s="1"/>
  <c r="F7" i="2" s="1"/>
  <c r="B15" i="2"/>
  <c r="C15" i="2" s="1"/>
  <c r="D10" i="1"/>
  <c r="D4" i="1"/>
  <c r="D5" i="1"/>
  <c r="D6" i="1"/>
  <c r="D7" i="1"/>
  <c r="D8" i="1"/>
  <c r="I9" i="4" l="1"/>
  <c r="I8" i="4"/>
  <c r="I7" i="4"/>
  <c r="I6" i="4"/>
  <c r="D11" i="3"/>
  <c r="D10" i="3"/>
  <c r="D12" i="3" s="1"/>
  <c r="F8" i="2"/>
  <c r="F6" i="2"/>
  <c r="F5" i="2"/>
  <c r="F4" i="2"/>
  <c r="B12" i="4" l="1"/>
  <c r="B11" i="4"/>
  <c r="B13" i="4" s="1"/>
</calcChain>
</file>

<file path=xl/sharedStrings.xml><?xml version="1.0" encoding="utf-8"?>
<sst xmlns="http://schemas.openxmlformats.org/spreadsheetml/2006/main" count="45" uniqueCount="30">
  <si>
    <t>凸透镜测焦距 - 自准法</t>
    <phoneticPr fontId="2" type="noConversion"/>
  </si>
  <si>
    <t>测量次数</t>
    <phoneticPr fontId="2" type="noConversion"/>
  </si>
  <si>
    <r>
      <t xml:space="preserve">凸透镜焦距 </t>
    </r>
    <r>
      <rPr>
        <i/>
        <sz val="11"/>
        <color theme="1"/>
        <rFont val="Times New Roman"/>
        <family val="1"/>
      </rPr>
      <t>f</t>
    </r>
    <r>
      <rPr>
        <sz val="11"/>
        <color theme="1"/>
        <rFont val="Times New Roman"/>
        <family val="1"/>
      </rPr>
      <t>=|</t>
    </r>
    <r>
      <rPr>
        <i/>
        <sz val="11"/>
        <color theme="1"/>
        <rFont val="Times New Roman"/>
        <family val="1"/>
      </rPr>
      <t>x</t>
    </r>
    <r>
      <rPr>
        <sz val="6"/>
        <color theme="1"/>
        <rFont val="Times New Roman"/>
        <family val="1"/>
      </rPr>
      <t>1</t>
    </r>
    <r>
      <rPr>
        <sz val="11"/>
        <color theme="1"/>
        <rFont val="Times New Roman"/>
        <family val="1"/>
      </rPr>
      <t>-</t>
    </r>
    <r>
      <rPr>
        <i/>
        <sz val="11"/>
        <color theme="1"/>
        <rFont val="Times New Roman"/>
        <family val="1"/>
      </rPr>
      <t>x</t>
    </r>
    <r>
      <rPr>
        <sz val="6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|
(cm)</t>
    </r>
    <phoneticPr fontId="2" type="noConversion"/>
  </si>
  <si>
    <t>平均值</t>
    <phoneticPr fontId="2" type="noConversion"/>
  </si>
  <si>
    <t>凸透镜测焦距 - 实物成像法</t>
    <phoneticPr fontId="2" type="noConversion"/>
  </si>
  <si>
    <r>
      <t xml:space="preserve">物屏的位置 </t>
    </r>
    <r>
      <rPr>
        <i/>
        <sz val="11"/>
        <color theme="1"/>
        <rFont val="Times New Roman"/>
        <family val="1"/>
      </rPr>
      <t>x</t>
    </r>
    <r>
      <rPr>
        <sz val="6"/>
        <color theme="1"/>
        <rFont val="Times New Roman"/>
        <family val="1"/>
      </rPr>
      <t>1</t>
    </r>
    <r>
      <rPr>
        <sz val="11"/>
        <color theme="1"/>
        <rFont val="Times New Roman"/>
        <family val="1"/>
      </rPr>
      <t xml:space="preserve">
(cm)</t>
    </r>
    <phoneticPr fontId="2" type="noConversion"/>
  </si>
  <si>
    <r>
      <t xml:space="preserve">凸透镜位置 </t>
    </r>
    <r>
      <rPr>
        <i/>
        <sz val="11"/>
        <color theme="1"/>
        <rFont val="Times New Roman"/>
        <family val="1"/>
      </rPr>
      <t>x</t>
    </r>
    <r>
      <rPr>
        <sz val="6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 xml:space="preserve">
(cm)</t>
    </r>
    <phoneticPr fontId="2" type="noConversion"/>
  </si>
  <si>
    <r>
      <t xml:space="preserve">白屏的位置 </t>
    </r>
    <r>
      <rPr>
        <i/>
        <sz val="11"/>
        <color theme="1"/>
        <rFont val="Times New Roman"/>
        <family val="1"/>
      </rPr>
      <t>x</t>
    </r>
    <r>
      <rPr>
        <sz val="6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 xml:space="preserve">
(cm)</t>
    </r>
    <phoneticPr fontId="2" type="noConversion"/>
  </si>
  <si>
    <r>
      <t xml:space="preserve">成大像时，凸透镜的位置 </t>
    </r>
    <r>
      <rPr>
        <i/>
        <sz val="11"/>
        <color theme="1"/>
        <rFont val="Times New Roman"/>
        <family val="1"/>
      </rPr>
      <t>x</t>
    </r>
    <r>
      <rPr>
        <sz val="6"/>
        <color theme="1"/>
        <rFont val="Times New Roman"/>
        <family val="1"/>
      </rPr>
      <t>3</t>
    </r>
    <r>
      <rPr>
        <sz val="11"/>
        <color theme="1"/>
        <rFont val="Times New Roman"/>
        <family val="1"/>
      </rPr>
      <t xml:space="preserve">
(cm)</t>
    </r>
    <phoneticPr fontId="2" type="noConversion"/>
  </si>
  <si>
    <r>
      <t xml:space="preserve">成小像时，凸透镜的位置 </t>
    </r>
    <r>
      <rPr>
        <i/>
        <sz val="11"/>
        <color theme="1"/>
        <rFont val="Times New Roman"/>
        <family val="1"/>
      </rPr>
      <t>x</t>
    </r>
    <r>
      <rPr>
        <sz val="6"/>
        <color theme="1"/>
        <rFont val="Times New Roman"/>
        <family val="1"/>
      </rPr>
      <t>4</t>
    </r>
    <r>
      <rPr>
        <sz val="11"/>
        <color theme="1"/>
        <rFont val="Times New Roman"/>
        <family val="1"/>
      </rPr>
      <t xml:space="preserve">
(cm)</t>
    </r>
    <phoneticPr fontId="2" type="noConversion"/>
  </si>
  <si>
    <r>
      <t xml:space="preserve">    凸透镜焦距
         </t>
    </r>
    <r>
      <rPr>
        <sz val="11"/>
        <color theme="1"/>
        <rFont val="Times New Roman"/>
        <family val="1"/>
      </rPr>
      <t>(cm)</t>
    </r>
    <phoneticPr fontId="2" type="noConversion"/>
  </si>
  <si>
    <t>A</t>
    <phoneticPr fontId="2" type="noConversion"/>
  </si>
  <si>
    <t>B2</t>
    <phoneticPr fontId="2" type="noConversion"/>
  </si>
  <si>
    <t>A²</t>
    <phoneticPr fontId="2" type="noConversion"/>
  </si>
  <si>
    <r>
      <t xml:space="preserve">凸透镜的像距 </t>
    </r>
    <r>
      <rPr>
        <i/>
        <sz val="11"/>
        <color theme="1"/>
        <rFont val="Times New Roman"/>
        <family val="1"/>
      </rPr>
      <t>x</t>
    </r>
    <r>
      <rPr>
        <sz val="6"/>
        <color theme="1"/>
        <rFont val="Times New Roman"/>
        <family val="1"/>
      </rPr>
      <t>1</t>
    </r>
    <r>
      <rPr>
        <sz val="11"/>
        <color theme="1"/>
        <rFont val="Times New Roman"/>
        <family val="1"/>
      </rPr>
      <t xml:space="preserve">
(cm)</t>
    </r>
    <phoneticPr fontId="2" type="noConversion"/>
  </si>
  <si>
    <r>
      <t xml:space="preserve">凹透镜和凸透镜的距离 </t>
    </r>
    <r>
      <rPr>
        <i/>
        <sz val="11"/>
        <color theme="1"/>
        <rFont val="Times New Roman"/>
        <family val="1"/>
      </rPr>
      <t>x</t>
    </r>
    <r>
      <rPr>
        <sz val="6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 xml:space="preserve">
(cm)</t>
    </r>
    <phoneticPr fontId="2" type="noConversion"/>
  </si>
  <si>
    <t>凹透镜测焦距 - 自准法</t>
    <phoneticPr fontId="2" type="noConversion"/>
  </si>
  <si>
    <t>极差</t>
    <phoneticPr fontId="2" type="noConversion"/>
  </si>
  <si>
    <t>焦距</t>
    <phoneticPr fontId="2" type="noConversion"/>
  </si>
  <si>
    <t>凹透镜测焦距 - 虚物成像法</t>
    <phoneticPr fontId="2" type="noConversion"/>
  </si>
  <si>
    <r>
      <rPr>
        <i/>
        <sz val="11"/>
        <color theme="1"/>
        <rFont val="Times New Roman"/>
        <family val="1"/>
      </rPr>
      <t>x</t>
    </r>
    <r>
      <rPr>
        <sz val="6"/>
        <color theme="1"/>
        <rFont val="Times New Roman"/>
        <family val="1"/>
      </rPr>
      <t>1L</t>
    </r>
    <phoneticPr fontId="2" type="noConversion"/>
  </si>
  <si>
    <r>
      <rPr>
        <i/>
        <sz val="11"/>
        <color theme="1"/>
        <rFont val="Times New Roman"/>
        <family val="1"/>
      </rPr>
      <t>x</t>
    </r>
    <r>
      <rPr>
        <sz val="6"/>
        <color theme="1"/>
        <rFont val="Times New Roman"/>
        <family val="1"/>
      </rPr>
      <t>1R</t>
    </r>
    <phoneticPr fontId="2" type="noConversion"/>
  </si>
  <si>
    <r>
      <t>凸透镜实像的位置
凹透镜虚像的位置</t>
    </r>
    <r>
      <rPr>
        <b/>
        <sz val="9"/>
        <color theme="0"/>
        <rFont val="Times New Roman"/>
        <family val="1"/>
      </rPr>
      <t xml:space="preserve">
</t>
    </r>
    <r>
      <rPr>
        <b/>
        <i/>
        <sz val="9"/>
        <color theme="0"/>
        <rFont val="Times New Roman"/>
        <family val="1"/>
      </rPr>
      <t>x</t>
    </r>
    <r>
      <rPr>
        <b/>
        <sz val="6"/>
        <color theme="0"/>
        <rFont val="Times New Roman"/>
        <family val="1"/>
      </rPr>
      <t>1</t>
    </r>
    <r>
      <rPr>
        <b/>
        <sz val="9"/>
        <color theme="0"/>
        <rFont val="Times New Roman"/>
        <family val="1"/>
      </rPr>
      <t xml:space="preserve"> (cm)</t>
    </r>
    <phoneticPr fontId="2" type="noConversion"/>
  </si>
  <si>
    <r>
      <t>凹透镜的位置</t>
    </r>
    <r>
      <rPr>
        <b/>
        <sz val="8"/>
        <color theme="0"/>
        <rFont val="Times New Roman"/>
        <family val="1"/>
      </rPr>
      <t xml:space="preserve"> </t>
    </r>
    <r>
      <rPr>
        <b/>
        <i/>
        <sz val="8"/>
        <color theme="0"/>
        <rFont val="Times New Roman"/>
        <family val="1"/>
      </rPr>
      <t>x</t>
    </r>
    <r>
      <rPr>
        <b/>
        <sz val="6"/>
        <color theme="0"/>
        <rFont val="Times New Roman"/>
        <family val="1"/>
      </rPr>
      <t>2</t>
    </r>
    <r>
      <rPr>
        <b/>
        <sz val="8"/>
        <color theme="0"/>
        <rFont val="Times New Roman"/>
        <family val="1"/>
      </rPr>
      <t xml:space="preserve">
(cm)</t>
    </r>
    <phoneticPr fontId="2" type="noConversion"/>
  </si>
  <si>
    <r>
      <t xml:space="preserve">凹透镜虚像经过凹透镜折射所成实像位置
</t>
    </r>
    <r>
      <rPr>
        <b/>
        <i/>
        <sz val="8"/>
        <color theme="0"/>
        <rFont val="Times New Roman"/>
        <family val="1"/>
      </rPr>
      <t>x</t>
    </r>
    <r>
      <rPr>
        <b/>
        <sz val="6"/>
        <color theme="0"/>
        <rFont val="Times New Roman"/>
        <family val="1"/>
      </rPr>
      <t>3</t>
    </r>
    <r>
      <rPr>
        <b/>
        <sz val="8"/>
        <color theme="0"/>
        <rFont val="Times New Roman"/>
        <family val="1"/>
      </rPr>
      <t xml:space="preserve"> (cm)</t>
    </r>
    <phoneticPr fontId="2" type="noConversion"/>
  </si>
  <si>
    <r>
      <rPr>
        <i/>
        <sz val="11"/>
        <color theme="1"/>
        <rFont val="Times New Roman"/>
        <family val="1"/>
      </rPr>
      <t>x</t>
    </r>
    <r>
      <rPr>
        <sz val="6"/>
        <color theme="1"/>
        <rFont val="Times New Roman"/>
        <family val="1"/>
      </rPr>
      <t>3L</t>
    </r>
    <phoneticPr fontId="2" type="noConversion"/>
  </si>
  <si>
    <r>
      <rPr>
        <i/>
        <sz val="11"/>
        <color theme="1"/>
        <rFont val="Times New Roman"/>
        <family val="1"/>
      </rPr>
      <t>x</t>
    </r>
    <r>
      <rPr>
        <sz val="6"/>
        <color theme="1"/>
        <rFont val="Times New Roman"/>
        <family val="1"/>
      </rPr>
      <t>3R</t>
    </r>
    <phoneticPr fontId="2" type="noConversion"/>
  </si>
  <si>
    <r>
      <rPr>
        <b/>
        <sz val="8"/>
        <color theme="0"/>
        <rFont val="等线"/>
        <family val="3"/>
        <charset val="134"/>
        <scheme val="minor"/>
      </rPr>
      <t xml:space="preserve">物距 </t>
    </r>
    <r>
      <rPr>
        <b/>
        <sz val="8"/>
        <color theme="0"/>
        <rFont val="Times New Roman"/>
        <family val="1"/>
      </rPr>
      <t>s = |</t>
    </r>
    <r>
      <rPr>
        <b/>
        <i/>
        <sz val="8"/>
        <color theme="0"/>
        <rFont val="Times New Roman"/>
        <family val="1"/>
      </rPr>
      <t>x</t>
    </r>
    <r>
      <rPr>
        <b/>
        <sz val="6"/>
        <color theme="0"/>
        <rFont val="Times New Roman"/>
        <family val="1"/>
      </rPr>
      <t>2</t>
    </r>
    <r>
      <rPr>
        <b/>
        <sz val="8"/>
        <color theme="0"/>
        <rFont val="Times New Roman"/>
        <family val="1"/>
      </rPr>
      <t>-</t>
    </r>
    <r>
      <rPr>
        <b/>
        <i/>
        <sz val="8"/>
        <color theme="0"/>
        <rFont val="Times New Roman"/>
        <family val="1"/>
      </rPr>
      <t>x</t>
    </r>
    <r>
      <rPr>
        <b/>
        <sz val="6"/>
        <color theme="0"/>
        <rFont val="Times New Roman"/>
        <family val="1"/>
      </rPr>
      <t>1</t>
    </r>
    <r>
      <rPr>
        <b/>
        <sz val="8"/>
        <color theme="0"/>
        <rFont val="Times New Roman"/>
        <family val="1"/>
      </rPr>
      <t>|
(cm)</t>
    </r>
    <phoneticPr fontId="2" type="noConversion"/>
  </si>
  <si>
    <r>
      <t>像距</t>
    </r>
    <r>
      <rPr>
        <b/>
        <sz val="8"/>
        <color theme="0"/>
        <rFont val="Times New Roman"/>
        <family val="1"/>
      </rPr>
      <t xml:space="preserve"> s' = |</t>
    </r>
    <r>
      <rPr>
        <b/>
        <i/>
        <sz val="8"/>
        <color theme="0"/>
        <rFont val="Times New Roman"/>
        <family val="1"/>
      </rPr>
      <t>x</t>
    </r>
    <r>
      <rPr>
        <b/>
        <sz val="6"/>
        <color theme="0"/>
        <rFont val="Times New Roman"/>
        <family val="1"/>
      </rPr>
      <t>3</t>
    </r>
    <r>
      <rPr>
        <b/>
        <sz val="8"/>
        <color theme="0"/>
        <rFont val="Times New Roman"/>
        <family val="1"/>
      </rPr>
      <t>-</t>
    </r>
    <r>
      <rPr>
        <b/>
        <i/>
        <sz val="8"/>
        <color theme="0"/>
        <rFont val="Times New Roman"/>
        <family val="1"/>
      </rPr>
      <t>x</t>
    </r>
    <r>
      <rPr>
        <b/>
        <sz val="6"/>
        <color theme="0"/>
        <rFont val="Times New Roman"/>
        <family val="1"/>
      </rPr>
      <t>2</t>
    </r>
    <r>
      <rPr>
        <b/>
        <sz val="8"/>
        <color theme="0"/>
        <rFont val="Times New Roman"/>
        <family val="1"/>
      </rPr>
      <t>|
(cm)</t>
    </r>
    <phoneticPr fontId="2" type="noConversion"/>
  </si>
  <si>
    <r>
      <t xml:space="preserve">焦距 </t>
    </r>
    <r>
      <rPr>
        <b/>
        <i/>
        <sz val="8"/>
        <color theme="0"/>
        <rFont val="Times New Roman"/>
        <family val="1"/>
      </rPr>
      <t xml:space="preserve">f
</t>
    </r>
    <r>
      <rPr>
        <b/>
        <sz val="8"/>
        <color theme="0"/>
        <rFont val="Times New Roman"/>
        <family val="1"/>
      </rPr>
      <t xml:space="preserve">
(cm)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</si>
</sst>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8" x14ac:knownFonts="1">
    <font>
      <sz val="11"/>
      <color theme="1"/>
      <name val="等线"/>
      <family val="2"/>
      <scheme val="minor"/>
    </font>
    <font>
      <b/>
      <sz val="15"/>
      <color theme="3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Times New Roman"/>
      <family val="1"/>
    </font>
    <font>
      <sz val="6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0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0"/>
      <name val="Times New Roman"/>
      <family val="1"/>
    </font>
    <font>
      <b/>
      <sz val="11"/>
      <color theme="0"/>
      <name val="等线"/>
      <family val="2"/>
      <scheme val="minor"/>
    </font>
    <font>
      <b/>
      <sz val="9"/>
      <color theme="0"/>
      <name val="等线"/>
      <family val="3"/>
      <charset val="134"/>
      <scheme val="minor"/>
    </font>
    <font>
      <b/>
      <sz val="8"/>
      <color theme="0"/>
      <name val="等线"/>
      <family val="3"/>
      <charset val="134"/>
      <scheme val="minor"/>
    </font>
    <font>
      <b/>
      <sz val="9"/>
      <color theme="0"/>
      <name val="Times New Roman"/>
      <family val="1"/>
    </font>
    <font>
      <b/>
      <i/>
      <sz val="9"/>
      <color theme="0"/>
      <name val="Times New Roman"/>
      <family val="1"/>
    </font>
    <font>
      <b/>
      <sz val="6"/>
      <color theme="0"/>
      <name val="Times New Roman"/>
      <family val="1"/>
    </font>
    <font>
      <b/>
      <sz val="8"/>
      <color theme="0"/>
      <name val="Times New Roman"/>
      <family val="1"/>
    </font>
    <font>
      <b/>
      <i/>
      <sz val="8"/>
      <color theme="0"/>
      <name val="Times New Roman"/>
      <family val="1"/>
    </font>
    <font>
      <sz val="11"/>
      <color theme="0"/>
      <name val="等线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ck">
        <color theme="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8"/>
      </left>
      <right/>
      <top style="thick">
        <color theme="4"/>
      </top>
      <bottom/>
      <diagonal/>
    </border>
    <border>
      <left/>
      <right/>
      <top style="thin">
        <color theme="8"/>
      </top>
      <bottom/>
      <diagonal/>
    </border>
    <border>
      <left/>
      <right style="thin">
        <color theme="8"/>
      </right>
      <top style="thick">
        <color theme="4"/>
      </top>
      <bottom/>
      <diagonal/>
    </border>
    <border>
      <left style="thin">
        <color theme="8"/>
      </left>
      <right/>
      <top/>
      <bottom style="thin">
        <color theme="8"/>
      </bottom>
      <diagonal/>
    </border>
    <border>
      <left/>
      <right/>
      <top style="thick">
        <color theme="4"/>
      </top>
      <bottom style="thin">
        <color theme="8"/>
      </bottom>
      <diagonal/>
    </border>
    <border>
      <left/>
      <right/>
      <top/>
      <bottom style="thin">
        <color theme="8"/>
      </bottom>
      <diagonal/>
    </border>
    <border>
      <left/>
      <right style="thin">
        <color theme="8"/>
      </right>
      <top/>
      <bottom style="thin">
        <color theme="8"/>
      </bottom>
      <diagonal/>
    </border>
    <border>
      <left/>
      <right style="thin">
        <color indexed="64"/>
      </right>
      <top style="thin">
        <color theme="8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>
      <alignment vertical="center"/>
    </xf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176" fontId="0" fillId="0" borderId="0" xfId="0" applyNumberForma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76" fontId="8" fillId="2" borderId="0" xfId="0" applyNumberFormat="1" applyFont="1" applyFill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176" fontId="6" fillId="3" borderId="4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176" fontId="6" fillId="3" borderId="6" xfId="0" applyNumberFormat="1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1" fillId="0" borderId="1" xfId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6" fillId="6" borderId="3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176" fontId="17" fillId="6" borderId="4" xfId="0" applyNumberFormat="1" applyFont="1" applyFill="1" applyBorder="1" applyAlignment="1">
      <alignment horizontal="center"/>
    </xf>
    <xf numFmtId="176" fontId="17" fillId="6" borderId="6" xfId="0" applyNumberFormat="1" applyFont="1" applyFill="1" applyBorder="1" applyAlignment="1">
      <alignment horizontal="center"/>
    </xf>
    <xf numFmtId="176" fontId="17" fillId="6" borderId="8" xfId="0" applyNumberFormat="1" applyFont="1" applyFill="1" applyBorder="1" applyAlignment="1">
      <alignment horizontal="center"/>
    </xf>
    <xf numFmtId="176" fontId="3" fillId="0" borderId="20" xfId="0" applyNumberFormat="1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  <xf numFmtId="176" fontId="3" fillId="0" borderId="18" xfId="0" applyNumberFormat="1" applyFont="1" applyBorder="1" applyAlignment="1">
      <alignment horizontal="center" vertical="center"/>
    </xf>
    <xf numFmtId="176" fontId="3" fillId="0" borderId="21" xfId="0" applyNumberFormat="1" applyFont="1" applyBorder="1" applyAlignment="1">
      <alignment horizontal="center" vertical="center"/>
    </xf>
    <xf numFmtId="176" fontId="3" fillId="0" borderId="17" xfId="0" applyNumberFormat="1" applyFont="1" applyBorder="1" applyAlignment="1">
      <alignment horizontal="center" vertical="center"/>
    </xf>
    <xf numFmtId="176" fontId="3" fillId="0" borderId="19" xfId="0" applyNumberFormat="1" applyFont="1" applyBorder="1" applyAlignment="1">
      <alignment horizontal="center" vertical="center"/>
    </xf>
  </cellXfs>
  <cellStyles count="2">
    <cellStyle name="标题 1" xfId="1" builtinId="16"/>
    <cellStyle name="常规" xfId="0" builtinId="0"/>
  </cellStyles>
  <dxfs count="29"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76" formatCode="0.00_ 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76" formatCode="0.00_ 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76" formatCode="0.00_ 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family val="3"/>
        <charset val="134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outline="0">
        <top style="thick">
          <color theme="4"/>
        </top>
      </border>
    </dxf>
    <dxf>
      <font>
        <strike val="0"/>
        <outline val="0"/>
        <shadow val="0"/>
        <u val="none"/>
        <vertAlign val="baseline"/>
        <sz val="11"/>
        <color theme="1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76" formatCode="0.00_ "/>
      <alignment horizontal="center" vertical="center" textRotation="0" wrapText="0" indent="0" justifyLastLine="0" shrinkToFit="0" readingOrder="0"/>
    </dxf>
    <dxf>
      <numFmt numFmtId="176" formatCode="0.00_ "/>
      <alignment horizontal="center" vertical="center" textRotation="0" wrapText="0" indent="0" justifyLastLine="0" shrinkToFit="0" readingOrder="0"/>
    </dxf>
    <dxf>
      <numFmt numFmtId="176" formatCode="0.00_ "/>
      <alignment horizontal="center" vertical="center" textRotation="0" wrapText="0" indent="0" justifyLastLine="0" shrinkToFit="0" readingOrder="0"/>
    </dxf>
    <dxf>
      <font>
        <b/>
        <family val="3"/>
        <charset val="134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76" formatCode="0.00_ 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76" formatCode="0.00_ 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76" formatCode="0.00_ 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76" formatCode="0.00_ 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76" formatCode="0.00_ "/>
      <alignment horizontal="center" vertical="center" textRotation="0" wrapText="0" indent="0" justifyLastLine="0" shrinkToFit="0" readingOrder="0"/>
    </dxf>
    <dxf>
      <font>
        <b/>
        <family val="3"/>
        <charset val="134"/>
      </font>
      <alignment horizontal="center" vertical="center" textRotation="0" wrapText="0" indent="0" justifyLastLine="0" shrinkToFit="0" readingOrder="0"/>
    </dxf>
    <dxf>
      <border outline="0">
        <top style="thick">
          <color theme="4"/>
        </top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76" formatCode="0.00_ 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76" formatCode="0.00_ 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76" formatCode="0.00_ "/>
      <alignment horizontal="center" vertical="center" textRotation="0" wrapText="0" indent="0" justifyLastLine="0" shrinkToFit="0" readingOrder="0"/>
    </dxf>
    <dxf>
      <font>
        <b/>
        <family val="3"/>
        <charset val="134"/>
      </font>
      <alignment horizontal="center" vertical="center" textRotation="0" wrapText="0" indent="0" justifyLastLine="0" shrinkToFit="0" readingOrder="0"/>
    </dxf>
    <dxf>
      <border outline="0">
        <top style="thick">
          <color theme="4"/>
        </top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自准法测得的焦距</a:t>
            </a:r>
            <a:endParaRPr lang="en-US" altLang="zh-CN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'凸透镜测焦距 - 自准法'!$D$3</c:f>
              <c:strCache>
                <c:ptCount val="1"/>
                <c:pt idx="0">
                  <c:v>凸透镜焦距 f=|x1-x2|
(cm)</c:v>
                </c:pt>
              </c:strCache>
            </c:strRef>
          </c:tx>
          <c:spPr>
            <a:ln w="19050" cap="rnd">
              <a:solidFill>
                <a:schemeClr val="accent1">
                  <a:alpha val="98000"/>
                </a:schemeClr>
              </a:solidFill>
              <a:round/>
            </a:ln>
            <a:effectLst/>
          </c:spPr>
          <c:marker>
            <c:symbol val="x"/>
            <c:size val="10"/>
            <c:spPr>
              <a:noFill/>
              <a:ln w="15875">
                <a:solidFill>
                  <a:srgbClr val="FF0000"/>
                </a:solidFill>
              </a:ln>
              <a:effectLst/>
            </c:spPr>
          </c:marker>
          <c:xVal>
            <c:numRef>
              <c:f>'凸透镜测焦距 - 自准法'!$A$4:$A$8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'凸透镜测焦距 - 自准法'!$D$4:$D$8</c:f>
              <c:numCache>
                <c:formatCode>0.00_ </c:formatCode>
                <c:ptCount val="5"/>
                <c:pt idx="0">
                  <c:v>10.600000000000001</c:v>
                </c:pt>
                <c:pt idx="1">
                  <c:v>10.199999999999999</c:v>
                </c:pt>
                <c:pt idx="2">
                  <c:v>10.149999999999999</c:v>
                </c:pt>
                <c:pt idx="3">
                  <c:v>10.199999999999999</c:v>
                </c:pt>
                <c:pt idx="4">
                  <c:v>10.5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B64-467D-AAC3-FF8EE4D031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5423343"/>
        <c:axId val="1530906048"/>
      </c:scatterChart>
      <c:valAx>
        <c:axId val="16954233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530906048"/>
        <c:crosses val="autoZero"/>
        <c:crossBetween val="midCat"/>
      </c:valAx>
      <c:valAx>
        <c:axId val="1530906048"/>
        <c:scaling>
          <c:orientation val="minMax"/>
          <c:max val="10.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69542334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 b="1"/>
              <a:t>实物成像法测得的焦距</a:t>
            </a:r>
            <a:endParaRPr lang="en-US" altLang="zh-CN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'凸透镜测焦距 - 实物成像法'!$F$3</c:f>
              <c:strCache>
                <c:ptCount val="1"/>
                <c:pt idx="0">
                  <c:v>    凸透镜焦距
         (cm)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x"/>
            <c:size val="10"/>
            <c:spPr>
              <a:noFill/>
              <a:ln w="15875">
                <a:solidFill>
                  <a:srgbClr val="FF0000"/>
                </a:solidFill>
              </a:ln>
              <a:effectLst/>
            </c:spPr>
          </c:marker>
          <c:xVal>
            <c:numRef>
              <c:f>'凸透镜测焦距 - 实物成像法'!$A$4:$A$8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'凸透镜测焦距 - 实物成像法'!$F$4:$F$8</c:f>
              <c:numCache>
                <c:formatCode>0.00_ </c:formatCode>
                <c:ptCount val="5"/>
                <c:pt idx="0">
                  <c:v>8.5611111111111118</c:v>
                </c:pt>
                <c:pt idx="1">
                  <c:v>9.1423346938775509</c:v>
                </c:pt>
                <c:pt idx="2">
                  <c:v>9.0537379807692293</c:v>
                </c:pt>
                <c:pt idx="3">
                  <c:v>9.2234638392857136</c:v>
                </c:pt>
                <c:pt idx="4">
                  <c:v>9.2006802631578957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797-49C8-98D6-36D90BB0A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17441584"/>
        <c:axId val="1717443504"/>
      </c:scatterChart>
      <c:valAx>
        <c:axId val="17174415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17443504"/>
        <c:crosses val="autoZero"/>
        <c:crossBetween val="midCat"/>
      </c:valAx>
      <c:valAx>
        <c:axId val="171744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174415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自准法测量的焦距</a:t>
            </a:r>
            <a:endParaRPr lang="en-US" altLang="zh-CN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'凹透镜测焦距 - 自准法'!$D$3</c:f>
              <c:strCache>
                <c:ptCount val="1"/>
                <c:pt idx="0">
                  <c:v>凸透镜焦距 f=|x1-x2|
(cm)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x"/>
            <c:size val="10"/>
            <c:spPr>
              <a:noFill/>
              <a:ln w="15875">
                <a:solidFill>
                  <a:srgbClr val="FF0000"/>
                </a:solidFill>
              </a:ln>
              <a:effectLst/>
            </c:spPr>
          </c:marker>
          <c:xVal>
            <c:numRef>
              <c:f>'凹透镜测焦距 - 自准法'!$A$4:$A$8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'凹透镜测焦距 - 自准法'!$D$4:$D$8</c:f>
              <c:numCache>
                <c:formatCode>0.00_ </c:formatCode>
                <c:ptCount val="5"/>
                <c:pt idx="0">
                  <c:v>10.28</c:v>
                </c:pt>
                <c:pt idx="1">
                  <c:v>9.86</c:v>
                </c:pt>
                <c:pt idx="2">
                  <c:v>9.9</c:v>
                </c:pt>
                <c:pt idx="3">
                  <c:v>10.3</c:v>
                </c:pt>
                <c:pt idx="4">
                  <c:v>10.199999999999999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436-495C-AFB7-F72126D4E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0199088"/>
        <c:axId val="1720201488"/>
      </c:scatterChart>
      <c:valAx>
        <c:axId val="1720199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20201488"/>
        <c:crosses val="autoZero"/>
        <c:crossBetween val="midCat"/>
      </c:valAx>
      <c:valAx>
        <c:axId val="1720201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201990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虚物成像法测得的焦距</a:t>
            </a:r>
            <a:endParaRPr lang="en-US" altLang="zh-CN" sz="14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'凹透镜测焦距 - 虚物成像法'!$I$3</c:f>
              <c:strCache>
                <c:ptCount val="1"/>
                <c:pt idx="0">
                  <c:v>焦距 f
(cm)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x"/>
            <c:size val="10"/>
            <c:spPr>
              <a:noFill/>
              <a:ln w="12700">
                <a:solidFill>
                  <a:srgbClr val="FF0000"/>
                </a:solidFill>
              </a:ln>
              <a:effectLst/>
            </c:spPr>
          </c:marker>
          <c:xVal>
            <c:numRef>
              <c:f>'凹透镜测焦距 - 虚物成像法'!$A$4:$A$9</c:f>
              <c:numCache>
                <c:formatCode>General</c:formatCode>
                <c:ptCount val="6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'凹透镜测焦距 - 虚物成像法'!$I$4:$I$9</c:f>
              <c:numCache>
                <c:formatCode>0.00_ </c:formatCode>
                <c:ptCount val="6"/>
                <c:pt idx="1">
                  <c:v>10.169841269841276</c:v>
                </c:pt>
                <c:pt idx="2">
                  <c:v>10.357823129251704</c:v>
                </c:pt>
                <c:pt idx="3">
                  <c:v>9.9</c:v>
                </c:pt>
                <c:pt idx="4">
                  <c:v>10.079999999999997</c:v>
                </c:pt>
                <c:pt idx="5">
                  <c:v>10.31163708086785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14C-48AC-ADDC-91BC95475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7393807"/>
        <c:axId val="217393327"/>
      </c:scatterChart>
      <c:valAx>
        <c:axId val="2173938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17393327"/>
        <c:crosses val="autoZero"/>
        <c:crossBetween val="midCat"/>
      </c:valAx>
      <c:valAx>
        <c:axId val="2173933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1739380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126024</xdr:colOff>
      <xdr:row>0</xdr:row>
      <xdr:rowOff>0</xdr:rowOff>
    </xdr:from>
    <xdr:to>
      <xdr:col>10</xdr:col>
      <xdr:colOff>93785</xdr:colOff>
      <xdr:row>8</xdr:row>
      <xdr:rowOff>5862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EF770202-CDC0-6FC7-3BB7-F362C97C1D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956668</xdr:colOff>
      <xdr:row>2</xdr:row>
      <xdr:rowOff>65187</xdr:rowOff>
    </xdr:from>
    <xdr:ext cx="1712968" cy="36740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文本框 1">
              <a:extLst>
                <a:ext uri="{FF2B5EF4-FFF2-40B4-BE49-F238E27FC236}">
                  <a16:creationId xmlns:a16="http://schemas.microsoft.com/office/drawing/2014/main" id="{74CDE7EA-30EA-17F9-3536-0D30D94AB60F}"/>
                </a:ext>
              </a:extLst>
            </xdr:cNvPr>
            <xdr:cNvSpPr txBox="1"/>
          </xdr:nvSpPr>
          <xdr:spPr>
            <a:xfrm>
              <a:off x="8046840" y="428328"/>
              <a:ext cx="1712968" cy="3674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altLang="zh-CN" sz="1100" b="0" i="1">
                        <a:solidFill>
                          <a:schemeClr val="bg1"/>
                        </a:solidFill>
                        <a:latin typeface="Cambria Math" panose="02040503050406030204" pitchFamily="18" charset="0"/>
                      </a:rPr>
                      <m:t>𝑓</m:t>
                    </m:r>
                    <m:r>
                      <a:rPr lang="en-US" altLang="zh-CN" sz="1100" b="0" i="1">
                        <a:solidFill>
                          <a:schemeClr val="bg1"/>
                        </a:solidFill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altLang="zh-CN" sz="1100" b="0" i="1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altLang="zh-CN" sz="1100" b="0" i="1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</a:rPr>
                          <m:t>(</m:t>
                        </m:r>
                        <m:sSub>
                          <m:sSubPr>
                            <m:ctrlPr>
                              <a:rPr lang="en-US" altLang="zh-CN" sz="1100" b="0" i="1">
                                <a:solidFill>
                                  <a:schemeClr val="bg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n-US" altLang="zh-CN" sz="1100" b="0" i="1">
                                <a:solidFill>
                                  <a:schemeClr val="bg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𝑥</m:t>
                            </m:r>
                          </m:e>
                          <m:sub>
                            <m:r>
                              <a:rPr lang="en-US" altLang="zh-CN" sz="1100" b="0" i="1">
                                <a:solidFill>
                                  <a:schemeClr val="bg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</m:sSub>
                        <m:r>
                          <a:rPr lang="en-US" altLang="zh-CN" sz="1100" b="0" i="1">
                            <a:solidFill>
                              <a:schemeClr val="bg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n-US" altLang="zh-CN" sz="1100" b="0" i="1">
                                <a:solidFill>
                                  <a:schemeClr val="bg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n-US" altLang="zh-CN" sz="1100" b="0" i="1">
                                <a:solidFill>
                                  <a:schemeClr val="bg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𝑥</m:t>
                            </m:r>
                          </m:e>
                          <m:sub>
                            <m:r>
                              <a:rPr lang="en-US" altLang="zh-CN" sz="1100" b="0" i="1">
                                <a:solidFill>
                                  <a:schemeClr val="bg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1</m:t>
                            </m:r>
                          </m:sub>
                        </m:sSub>
                        <m:sSup>
                          <m:sSupPr>
                            <m:ctrlPr>
                              <a:rPr lang="en-US" altLang="zh-CN" sz="1100" b="0" i="1">
                                <a:solidFill>
                                  <a:schemeClr val="bg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pPr>
                          <m:e>
                            <m:r>
                              <a:rPr lang="en-US" altLang="zh-CN" sz="1100" b="0" i="1">
                                <a:solidFill>
                                  <a:schemeClr val="bg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)</m:t>
                            </m:r>
                          </m:e>
                          <m:sup>
                            <m:r>
                              <a:rPr lang="en-US" altLang="zh-CN" sz="1100" b="0" i="1">
                                <a:solidFill>
                                  <a:schemeClr val="bg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2</m:t>
                            </m:r>
                          </m:sup>
                        </m:sSup>
                        <m:r>
                          <a:rPr lang="en-US" altLang="zh-CN" sz="1100" b="0" i="1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</a:rPr>
                          <m:t>−(</m:t>
                        </m:r>
                        <m:sSub>
                          <m:sSubPr>
                            <m:ctrlPr>
                              <a:rPr lang="en-US" altLang="zh-CN" sz="1100" b="0" i="1">
                                <a:solidFill>
                                  <a:schemeClr val="bg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n-US" altLang="zh-CN" sz="1100" b="0" i="1">
                                <a:solidFill>
                                  <a:schemeClr val="bg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𝑥</m:t>
                            </m:r>
                          </m:e>
                          <m:sub>
                            <m:r>
                              <a:rPr lang="en-US" altLang="zh-CN" sz="1100" b="0" i="1">
                                <a:solidFill>
                                  <a:schemeClr val="bg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4</m:t>
                            </m:r>
                          </m:sub>
                        </m:sSub>
                        <m:r>
                          <a:rPr lang="en-US" altLang="zh-CN" sz="1100" b="0" i="1">
                            <a:solidFill>
                              <a:schemeClr val="bg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n-US" altLang="zh-CN" sz="1100" b="0" i="1">
                                <a:solidFill>
                                  <a:schemeClr val="bg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n-US" altLang="zh-CN" sz="1100" b="0" i="1">
                                <a:solidFill>
                                  <a:schemeClr val="bg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𝑥</m:t>
                            </m:r>
                          </m:e>
                          <m:sub>
                            <m:r>
                              <a:rPr lang="en-US" altLang="zh-CN" sz="1100" b="0" i="1">
                                <a:solidFill>
                                  <a:schemeClr val="bg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3</m:t>
                            </m:r>
                          </m:sub>
                        </m:sSub>
                        <m:sSup>
                          <m:sSupPr>
                            <m:ctrlPr>
                              <a:rPr lang="en-US" altLang="zh-CN" sz="1100" b="0" i="1">
                                <a:solidFill>
                                  <a:schemeClr val="bg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pPr>
                          <m:e>
                            <m:r>
                              <a:rPr lang="en-US" altLang="zh-CN" sz="1100" b="0" i="1">
                                <a:solidFill>
                                  <a:schemeClr val="bg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)</m:t>
                            </m:r>
                          </m:e>
                          <m:sup>
                            <m:r>
                              <a:rPr lang="en-US" altLang="zh-CN" sz="1100" b="0" i="1">
                                <a:solidFill>
                                  <a:schemeClr val="bg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2</m:t>
                            </m:r>
                          </m:sup>
                        </m:sSup>
                      </m:num>
                      <m:den>
                        <m:r>
                          <a:rPr lang="en-US" altLang="zh-CN" sz="1100" b="0" i="1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</a:rPr>
                          <m:t>4(</m:t>
                        </m:r>
                        <m:sSub>
                          <m:sSubPr>
                            <m:ctrlPr>
                              <a:rPr lang="en-US" altLang="zh-CN" sz="1100" b="0" i="1">
                                <a:solidFill>
                                  <a:schemeClr val="bg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n-US" altLang="zh-CN" sz="1100" b="0" i="1">
                                <a:solidFill>
                                  <a:schemeClr val="bg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𝑥</m:t>
                            </m:r>
                          </m:e>
                          <m:sub>
                            <m:r>
                              <a:rPr lang="en-US" altLang="zh-CN" sz="1100" b="0" i="1">
                                <a:solidFill>
                                  <a:schemeClr val="bg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</m:sSub>
                        <m:r>
                          <a:rPr lang="en-US" altLang="zh-CN" sz="1100" b="0" i="1">
                            <a:solidFill>
                              <a:schemeClr val="bg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n-US" altLang="zh-CN" sz="1100" b="0" i="1">
                                <a:solidFill>
                                  <a:schemeClr val="bg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n-US" altLang="zh-CN" sz="1100" b="0" i="1">
                                <a:solidFill>
                                  <a:schemeClr val="bg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𝑥</m:t>
                            </m:r>
                          </m:e>
                          <m:sub>
                            <m:r>
                              <a:rPr lang="en-US" altLang="zh-CN" sz="1100" b="0" i="1">
                                <a:solidFill>
                                  <a:schemeClr val="bg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1</m:t>
                            </m:r>
                          </m:sub>
                        </m:sSub>
                        <m:r>
                          <a:rPr lang="en-US" altLang="zh-CN" sz="1100" b="0" i="1">
                            <a:solidFill>
                              <a:schemeClr val="bg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)</m:t>
                        </m:r>
                      </m:den>
                    </m:f>
                  </m:oMath>
                </m:oMathPara>
              </a14:m>
              <a:endParaRPr lang="zh-CN" altLang="en-US" sz="1100"/>
            </a:p>
          </xdr:txBody>
        </xdr:sp>
      </mc:Choice>
      <mc:Fallback xmlns="">
        <xdr:sp macro="" textlink="">
          <xdr:nvSpPr>
            <xdr:cNvPr id="2" name="文本框 1">
              <a:extLst>
                <a:ext uri="{FF2B5EF4-FFF2-40B4-BE49-F238E27FC236}">
                  <a16:creationId xmlns:a16="http://schemas.microsoft.com/office/drawing/2014/main" id="{74CDE7EA-30EA-17F9-3536-0D30D94AB60F}"/>
                </a:ext>
              </a:extLst>
            </xdr:cNvPr>
            <xdr:cNvSpPr txBox="1"/>
          </xdr:nvSpPr>
          <xdr:spPr>
            <a:xfrm>
              <a:off x="8046840" y="428328"/>
              <a:ext cx="1712968" cy="3674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altLang="zh-CN" sz="1100" b="0" i="0">
                  <a:solidFill>
                    <a:schemeClr val="bg1"/>
                  </a:solidFill>
                  <a:latin typeface="Cambria Math" panose="02040503050406030204" pitchFamily="18" charset="0"/>
                </a:rPr>
                <a:t>𝑓=((</a:t>
              </a:r>
              <a:r>
                <a:rPr lang="en-US" altLang="zh-CN" sz="1100" b="0" i="0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𝑥_2−𝑥_1</a:t>
              </a:r>
              <a:r>
                <a:rPr lang="en-US" altLang="zh-CN" sz="1100" b="0" i="0">
                  <a:solidFill>
                    <a:schemeClr val="bg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)^2</a:t>
              </a:r>
              <a:r>
                <a:rPr lang="en-US" altLang="zh-CN" sz="1100" b="0" i="0">
                  <a:solidFill>
                    <a:schemeClr val="bg1"/>
                  </a:solidFill>
                  <a:latin typeface="Cambria Math" panose="02040503050406030204" pitchFamily="18" charset="0"/>
                </a:rPr>
                <a:t>−(</a:t>
              </a:r>
              <a:r>
                <a:rPr lang="en-US" altLang="zh-CN" sz="1100" b="0" i="0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𝑥_4−𝑥_3</a:t>
              </a:r>
              <a:r>
                <a:rPr lang="en-US" altLang="zh-CN" sz="1100" b="0" i="0">
                  <a:solidFill>
                    <a:schemeClr val="bg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)^2)/(</a:t>
              </a:r>
              <a:r>
                <a:rPr lang="en-US" altLang="zh-CN" sz="1100" b="0" i="0">
                  <a:solidFill>
                    <a:schemeClr val="bg1"/>
                  </a:solidFill>
                  <a:latin typeface="Cambria Math" panose="02040503050406030204" pitchFamily="18" charset="0"/>
                </a:rPr>
                <a:t>4(</a:t>
              </a:r>
              <a:r>
                <a:rPr lang="en-US" altLang="zh-CN" sz="1100" b="0" i="0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𝑥_2−𝑥_1</a:t>
              </a:r>
              <a:r>
                <a:rPr lang="en-US" altLang="zh-CN" sz="1100" b="0" i="0">
                  <a:solidFill>
                    <a:schemeClr val="bg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))</a:t>
              </a:r>
              <a:endParaRPr lang="zh-CN" altLang="en-US" sz="1100"/>
            </a:p>
          </xdr:txBody>
        </xdr:sp>
      </mc:Fallback>
    </mc:AlternateContent>
    <xdr:clientData/>
  </xdr:oneCellAnchor>
  <xdr:twoCellAnchor>
    <xdr:from>
      <xdr:col>4</xdr:col>
      <xdr:colOff>205741</xdr:colOff>
      <xdr:row>8</xdr:row>
      <xdr:rowOff>167640</xdr:rowOff>
    </xdr:from>
    <xdr:to>
      <xdr:col>5</xdr:col>
      <xdr:colOff>2705101</xdr:colOff>
      <xdr:row>23</xdr:row>
      <xdr:rowOff>121207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1493117E-EC85-B0E6-C4B7-88C547809F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106680</xdr:colOff>
      <xdr:row>0</xdr:row>
      <xdr:rowOff>0</xdr:rowOff>
    </xdr:from>
    <xdr:to>
      <xdr:col>11</xdr:col>
      <xdr:colOff>114300</xdr:colOff>
      <xdr:row>8</xdr:row>
      <xdr:rowOff>0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A5A4ADF7-3EBE-D551-5723-C6B91DA937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203947</xdr:colOff>
      <xdr:row>2</xdr:row>
      <xdr:rowOff>152400</xdr:rowOff>
    </xdr:from>
    <xdr:ext cx="647806" cy="330924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文本框 1">
              <a:extLst>
                <a:ext uri="{FF2B5EF4-FFF2-40B4-BE49-F238E27FC236}">
                  <a16:creationId xmlns:a16="http://schemas.microsoft.com/office/drawing/2014/main" id="{60E516DC-32BF-FFBE-6E93-8B4117A1C106}"/>
                </a:ext>
              </a:extLst>
            </xdr:cNvPr>
            <xdr:cNvSpPr txBox="1"/>
          </xdr:nvSpPr>
          <xdr:spPr>
            <a:xfrm>
              <a:off x="6927476" y="528918"/>
              <a:ext cx="647806" cy="33092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altLang="zh-CN" sz="1100" b="0" i="1">
                        <a:solidFill>
                          <a:schemeClr val="bg1"/>
                        </a:solidFill>
                        <a:latin typeface="Cambria Math" panose="02040503050406030204" pitchFamily="18" charset="0"/>
                      </a:rPr>
                      <m:t>𝑓</m:t>
                    </m:r>
                    <m:r>
                      <a:rPr lang="en-US" altLang="zh-CN" sz="1100" b="0" i="1">
                        <a:solidFill>
                          <a:schemeClr val="bg1"/>
                        </a:solidFill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altLang="zh-CN" sz="1100" b="0" i="1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altLang="zh-CN" sz="1100" b="0" i="1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</a:rPr>
                          <m:t>𝑠</m:t>
                        </m:r>
                        <m:r>
                          <a:rPr lang="en-US" altLang="zh-CN" sz="1100" b="0" i="1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∙</m:t>
                        </m:r>
                        <m:r>
                          <a:rPr lang="en-US" altLang="zh-CN" sz="1100" b="0" i="1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𝑠</m:t>
                        </m:r>
                        <m:r>
                          <a:rPr lang="en-US" altLang="zh-CN" sz="1100" b="0" i="1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′</m:t>
                        </m:r>
                      </m:num>
                      <m:den>
                        <m:sSup>
                          <m:sSupPr>
                            <m:ctrlPr>
                              <a:rPr lang="en-US" altLang="zh-CN" sz="1100" b="0" i="1">
                                <a:solidFill>
                                  <a:schemeClr val="bg1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US" altLang="zh-CN" sz="1100" b="0" i="1">
                                <a:solidFill>
                                  <a:schemeClr val="bg1"/>
                                </a:solidFill>
                                <a:latin typeface="Cambria Math" panose="02040503050406030204" pitchFamily="18" charset="0"/>
                              </a:rPr>
                              <m:t>𝑠</m:t>
                            </m:r>
                          </m:e>
                          <m:sup>
                            <m:r>
                              <a:rPr lang="en-US" altLang="zh-CN" sz="1100" b="0" i="1">
                                <a:solidFill>
                                  <a:schemeClr val="bg1"/>
                                </a:solidFill>
                                <a:latin typeface="Cambria Math" panose="02040503050406030204" pitchFamily="18" charset="0"/>
                              </a:rPr>
                              <m:t>′</m:t>
                            </m:r>
                          </m:sup>
                        </m:sSup>
                        <m:r>
                          <a:rPr lang="en-US" altLang="zh-CN" sz="1100" b="0" i="1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n-US" altLang="zh-CN" sz="1100" b="0" i="1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</a:rPr>
                          <m:t>𝑠</m:t>
                        </m:r>
                      </m:den>
                    </m:f>
                  </m:oMath>
                </m:oMathPara>
              </a14:m>
              <a:endParaRPr lang="zh-CN" altLang="en-US" sz="1100">
                <a:solidFill>
                  <a:schemeClr val="bg1"/>
                </a:solidFill>
              </a:endParaRPr>
            </a:p>
          </xdr:txBody>
        </xdr:sp>
      </mc:Choice>
      <mc:Fallback>
        <xdr:sp macro="" textlink="">
          <xdr:nvSpPr>
            <xdr:cNvPr id="2" name="文本框 1">
              <a:extLst>
                <a:ext uri="{FF2B5EF4-FFF2-40B4-BE49-F238E27FC236}">
                  <a16:creationId xmlns:a16="http://schemas.microsoft.com/office/drawing/2014/main" id="{60E516DC-32BF-FFBE-6E93-8B4117A1C106}"/>
                </a:ext>
              </a:extLst>
            </xdr:cNvPr>
            <xdr:cNvSpPr txBox="1"/>
          </xdr:nvSpPr>
          <xdr:spPr>
            <a:xfrm>
              <a:off x="6927476" y="528918"/>
              <a:ext cx="647806" cy="33092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altLang="zh-CN" sz="1100" b="0" i="0">
                  <a:solidFill>
                    <a:schemeClr val="bg1"/>
                  </a:solidFill>
                  <a:latin typeface="Cambria Math" panose="02040503050406030204" pitchFamily="18" charset="0"/>
                </a:rPr>
                <a:t>𝑓=(𝑠</a:t>
              </a:r>
              <a:r>
                <a:rPr lang="en-US" altLang="zh-CN" sz="1100" b="0" i="0">
                  <a:solidFill>
                    <a:schemeClr val="bg1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∙𝑠′)/(</a:t>
              </a:r>
              <a:r>
                <a:rPr lang="en-US" altLang="zh-CN" sz="1100" b="0" i="0">
                  <a:solidFill>
                    <a:schemeClr val="bg1"/>
                  </a:solidFill>
                  <a:latin typeface="Cambria Math" panose="02040503050406030204" pitchFamily="18" charset="0"/>
                </a:rPr>
                <a:t>𝑠^′−𝑠)</a:t>
              </a:r>
              <a:endParaRPr lang="zh-CN" altLang="en-US" sz="1100">
                <a:solidFill>
                  <a:schemeClr val="bg1"/>
                </a:solidFill>
              </a:endParaRPr>
            </a:p>
          </xdr:txBody>
        </xdr:sp>
      </mc:Fallback>
    </mc:AlternateContent>
    <xdr:clientData/>
  </xdr:oneCellAnchor>
  <xdr:twoCellAnchor>
    <xdr:from>
      <xdr:col>3</xdr:col>
      <xdr:colOff>962526</xdr:colOff>
      <xdr:row>9</xdr:row>
      <xdr:rowOff>116305</xdr:rowOff>
    </xdr:from>
    <xdr:to>
      <xdr:col>9</xdr:col>
      <xdr:colOff>0</xdr:colOff>
      <xdr:row>25</xdr:row>
      <xdr:rowOff>20053</xdr:rowOff>
    </xdr:to>
    <xdr:graphicFrame macro="">
      <xdr:nvGraphicFramePr>
        <xdr:cNvPr id="4" name="图表 3">
          <a:extLst>
            <a:ext uri="{FF2B5EF4-FFF2-40B4-BE49-F238E27FC236}">
              <a16:creationId xmlns:a16="http://schemas.microsoft.com/office/drawing/2014/main" id="{AA9351AF-E5F0-3D11-B928-14FD53D5E2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3C21308-F4AC-4DEA-A9F8-0F71CB0C91AE}" name="表1" displayName="表1" ref="A3:D8" totalsRowShown="0" headerRowDxfId="28" dataDxfId="27" tableBorderDxfId="26">
  <autoFilter ref="A3:D8" xr:uid="{83C21308-F4AC-4DEA-A9F8-0F71CB0C91AE}"/>
  <tableColumns count="4">
    <tableColumn id="1" xr3:uid="{EEAB122C-BBDA-434E-872B-72639E1C4690}" name="测量次数" dataDxfId="25"/>
    <tableColumn id="2" xr3:uid="{80603FA5-0098-453C-9110-97A007948369}" name="物屏的位置 x1_x000a_(cm)" dataDxfId="24"/>
    <tableColumn id="3" xr3:uid="{4259BB62-979D-4283-9B5E-DED1CB3ED1F4}" name="凸透镜位置 x2_x000a_(cm)" dataDxfId="23"/>
    <tableColumn id="4" xr3:uid="{932C3B37-4D41-436D-8D31-ECD489B4021A}" name="凸透镜焦距 f=|x1-x2|_x000a_(cm)" dataDxfId="22">
      <calculatedColumnFormula>表1[[#This Row],[凸透镜位置 x2
(cm)]]-表1[[#This Row],[物屏的位置 x1
(cm)]]</calculatedColumnFormula>
    </tableColumn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7F3E62A-2653-4BEF-8387-D7BF4572E6FC}" name="表2" displayName="表2" ref="A3:F8" totalsRowShown="0" headerRowDxfId="21" dataDxfId="20" tableBorderDxfId="19">
  <autoFilter ref="A3:F8" xr:uid="{A7F3E62A-2653-4BEF-8387-D7BF4572E6FC}"/>
  <tableColumns count="6">
    <tableColumn id="1" xr3:uid="{CE94A980-8483-4F5B-9936-123495942CA1}" name="测量次数" dataDxfId="18"/>
    <tableColumn id="2" xr3:uid="{64154923-A1AD-48D1-B057-659D29D0E576}" name="物屏的位置 x1_x000a_(cm)" dataDxfId="17"/>
    <tableColumn id="3" xr3:uid="{EDF4E578-E89A-4C2C-A6B7-B1C65825D6D6}" name="白屏的位置 x2_x000a_(cm)" dataDxfId="16"/>
    <tableColumn id="6" xr3:uid="{9B0CC7A8-9FFD-47C5-BDEB-C4869A25308F}" name="成大像时，凸透镜的位置 x3_x000a_(cm)" dataDxfId="15"/>
    <tableColumn id="4" xr3:uid="{C2F2FDCE-FA03-4918-AAD2-B7548C9F1C87}" name="成小像时，凸透镜的位置 x4_x000a_(cm)" dataDxfId="14"/>
    <tableColumn id="5" xr3:uid="{2AD478A2-4720-46D3-83D9-29D8E630128E}" name="    凸透镜焦距_x000a_         (cm)" dataDxfId="13">
      <calculatedColumnFormula>(C11-D11)/(4*B11)</calculatedColumnFormula>
    </tableColumn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DE1671D-8D2C-4F8A-A303-6261FBD6553D}" name="表3" displayName="表3" ref="A10:D15" totalsRowShown="0" headerRowDxfId="12" dataDxfId="11">
  <autoFilter ref="A10:D15" xr:uid="{2DE1671D-8D2C-4F8A-A303-6261FBD6553D}"/>
  <tableColumns count="4">
    <tableColumn id="1" xr3:uid="{E9FFB7A9-1AEA-4362-9C57-F8BC87182979}" name="测量次数" dataDxfId="10"/>
    <tableColumn id="2" xr3:uid="{DC9CDAE7-FEC3-4F6D-9642-4B90157C10B1}" name="A" dataDxfId="9">
      <calculatedColumnFormula>C4-B4</calculatedColumnFormula>
    </tableColumn>
    <tableColumn id="3" xr3:uid="{E8ABCB8E-0F86-4F24-B002-07106A0F6248}" name="A²" dataDxfId="8">
      <calculatedColumnFormula>表3[[#This Row],[A]]*表3[[#This Row],[A]]</calculatedColumnFormula>
    </tableColumn>
    <tableColumn id="4" xr3:uid="{7685C77A-44D9-447B-9848-F89C7D76AF10}" name="B2" dataDxfId="7">
      <calculatedColumnFormula>(E4-D4)*(E4-D4)</calculatedColumnFormula>
    </tableColumn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3856229-1B60-4D6B-B3EE-67CD9B5B9F7F}" name="表1_6" displayName="表1_6" ref="A3:D8" totalsRowShown="0" headerRowDxfId="6" dataDxfId="5" tableBorderDxfId="4">
  <autoFilter ref="A3:D8" xr:uid="{E3856229-1B60-4D6B-B3EE-67CD9B5B9F7F}"/>
  <tableColumns count="4">
    <tableColumn id="1" xr3:uid="{9E73CE78-0C36-4039-8B21-A96D3A27B698}" name="测量次数" dataDxfId="3"/>
    <tableColumn id="2" xr3:uid="{52B1669C-4E4E-472E-9650-390BD7F5E691}" name="凸透镜的像距 x1_x000a_(cm)" dataDxfId="2"/>
    <tableColumn id="3" xr3:uid="{520155BA-E540-46F4-96E5-50A88A945529}" name="凹透镜和凸透镜的距离 x2_x000a_(cm)" dataDxfId="1"/>
    <tableColumn id="4" xr3:uid="{C8ADD63F-6C6B-47DF-9A35-7B296703CCEC}" name="凸透镜焦距 f=|x1-x2|_x000a_(cm)" dataDxfId="0">
      <calculatedColumnFormula>表1_6[[#This Row],[凸透镜的像距 x1
(cm)]]-表1_6[[#This Row],[凹透镜和凸透镜的距离 x2
(cm)]]</calculatedColumnFormula>
    </tableColumn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2"/>
  <sheetViews>
    <sheetView zoomScaleNormal="100" workbookViewId="0">
      <selection activeCell="F16" sqref="F16"/>
    </sheetView>
  </sheetViews>
  <sheetFormatPr defaultRowHeight="13.8" x14ac:dyDescent="0.25"/>
  <cols>
    <col min="1" max="3" width="15.77734375" customWidth="1"/>
    <col min="4" max="4" width="25.77734375" customWidth="1"/>
  </cols>
  <sheetData>
    <row r="1" spans="1:4" ht="14.4" thickBot="1" x14ac:dyDescent="0.3">
      <c r="A1" s="16" t="s">
        <v>0</v>
      </c>
      <c r="B1" s="16"/>
      <c r="C1" s="16"/>
      <c r="D1" s="16"/>
    </row>
    <row r="2" spans="1:4" ht="14.4" thickTop="1" x14ac:dyDescent="0.25">
      <c r="A2" s="17"/>
      <c r="B2" s="17"/>
      <c r="C2" s="17"/>
      <c r="D2" s="17"/>
    </row>
    <row r="3" spans="1:4" ht="37.799999999999997" customHeight="1" x14ac:dyDescent="0.25">
      <c r="A3" s="2" t="s">
        <v>1</v>
      </c>
      <c r="B3" s="3" t="s">
        <v>5</v>
      </c>
      <c r="C3" s="3" t="s">
        <v>6</v>
      </c>
      <c r="D3" s="3" t="s">
        <v>2</v>
      </c>
    </row>
    <row r="4" spans="1:4" ht="19.95" customHeight="1" x14ac:dyDescent="0.25">
      <c r="A4" s="8">
        <v>1</v>
      </c>
      <c r="B4" s="9">
        <v>17</v>
      </c>
      <c r="C4" s="9">
        <v>27.6</v>
      </c>
      <c r="D4" s="9">
        <f>表1[[#This Row],[凸透镜位置 x2
(cm)]]-表1[[#This Row],[物屏的位置 x1
(cm)]]</f>
        <v>10.600000000000001</v>
      </c>
    </row>
    <row r="5" spans="1:4" ht="19.95" customHeight="1" x14ac:dyDescent="0.25">
      <c r="A5" s="5">
        <v>2</v>
      </c>
      <c r="B5" s="4">
        <v>18</v>
      </c>
      <c r="C5" s="4">
        <v>28.2</v>
      </c>
      <c r="D5" s="4">
        <f>表1[[#This Row],[凸透镜位置 x2
(cm)]]-表1[[#This Row],[物屏的位置 x1
(cm)]]</f>
        <v>10.199999999999999</v>
      </c>
    </row>
    <row r="6" spans="1:4" ht="19.95" customHeight="1" x14ac:dyDescent="0.25">
      <c r="A6" s="5">
        <v>3</v>
      </c>
      <c r="B6" s="4">
        <v>19</v>
      </c>
      <c r="C6" s="4">
        <v>29.15</v>
      </c>
      <c r="D6" s="4">
        <f>表1[[#This Row],[凸透镜位置 x2
(cm)]]-表1[[#This Row],[物屏的位置 x1
(cm)]]</f>
        <v>10.149999999999999</v>
      </c>
    </row>
    <row r="7" spans="1:4" ht="19.95" customHeight="1" x14ac:dyDescent="0.25">
      <c r="A7" s="5">
        <v>4</v>
      </c>
      <c r="B7" s="4">
        <v>20</v>
      </c>
      <c r="C7" s="4">
        <v>30.2</v>
      </c>
      <c r="D7" s="4">
        <f>表1[[#This Row],[凸透镜位置 x2
(cm)]]-表1[[#This Row],[物屏的位置 x1
(cm)]]</f>
        <v>10.199999999999999</v>
      </c>
    </row>
    <row r="8" spans="1:4" ht="19.95" customHeight="1" x14ac:dyDescent="0.25">
      <c r="A8" s="8">
        <v>5</v>
      </c>
      <c r="B8" s="9">
        <v>21</v>
      </c>
      <c r="C8" s="9">
        <v>31.5</v>
      </c>
      <c r="D8" s="9">
        <f>表1[[#This Row],[凸透镜位置 x2
(cm)]]-表1[[#This Row],[物屏的位置 x1
(cm)]]</f>
        <v>10.5</v>
      </c>
    </row>
    <row r="9" spans="1:4" ht="14.4" thickBot="1" x14ac:dyDescent="0.3"/>
    <row r="10" spans="1:4" x14ac:dyDescent="0.25">
      <c r="C10" s="10" t="s">
        <v>3</v>
      </c>
      <c r="D10" s="11">
        <f>AVERAGE(D5:D7)</f>
        <v>10.183333333333332</v>
      </c>
    </row>
    <row r="11" spans="1:4" x14ac:dyDescent="0.25">
      <c r="C11" s="12" t="s">
        <v>17</v>
      </c>
      <c r="D11" s="13">
        <f>MAX(D5:D7)-MIN(D5:D7)</f>
        <v>5.0000000000000711E-2</v>
      </c>
    </row>
    <row r="12" spans="1:4" ht="14.4" thickBot="1" x14ac:dyDescent="0.3">
      <c r="C12" s="14" t="s">
        <v>18</v>
      </c>
      <c r="D12" s="15" t="str">
        <f>MID(D10,1,5)&amp;"±"&amp;MID(D11,1,5)</f>
        <v>10.18±0.050</v>
      </c>
    </row>
  </sheetData>
  <mergeCells count="1">
    <mergeCell ref="A1:D2"/>
  </mergeCells>
  <phoneticPr fontId="2" type="noConversion"/>
  <pageMargins left="0.25" right="0.25" top="0.75" bottom="0.75" header="0.3" footer="0.3"/>
  <pageSetup paperSize="9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28DAB-2781-4897-BEFE-EE80CEAF9924}">
  <sheetPr>
    <pageSetUpPr fitToPage="1"/>
  </sheetPr>
  <dimension ref="A1:F19"/>
  <sheetViews>
    <sheetView topLeftCell="A3" zoomScaleNormal="100" workbookViewId="0">
      <selection activeCell="D19" sqref="D19"/>
    </sheetView>
  </sheetViews>
  <sheetFormatPr defaultRowHeight="13.8" x14ac:dyDescent="0.25"/>
  <cols>
    <col min="1" max="3" width="15.77734375" customWidth="1"/>
    <col min="4" max="5" width="28" customWidth="1"/>
    <col min="6" max="6" width="40.88671875" customWidth="1"/>
  </cols>
  <sheetData>
    <row r="1" spans="1:6" ht="14.4" thickBot="1" x14ac:dyDescent="0.3">
      <c r="A1" s="16" t="s">
        <v>4</v>
      </c>
      <c r="B1" s="16"/>
      <c r="C1" s="16"/>
      <c r="D1" s="16"/>
      <c r="E1" s="16"/>
      <c r="F1" s="16"/>
    </row>
    <row r="2" spans="1:6" ht="14.4" customHeight="1" thickTop="1" x14ac:dyDescent="0.25">
      <c r="A2" s="17"/>
      <c r="B2" s="17"/>
      <c r="C2" s="17"/>
      <c r="D2" s="17"/>
      <c r="E2" s="17"/>
      <c r="F2" s="17"/>
    </row>
    <row r="3" spans="1:6" ht="37.799999999999997" customHeight="1" x14ac:dyDescent="0.25">
      <c r="A3" s="2" t="s">
        <v>1</v>
      </c>
      <c r="B3" s="3" t="s">
        <v>5</v>
      </c>
      <c r="C3" s="3" t="s">
        <v>7</v>
      </c>
      <c r="D3" s="3" t="s">
        <v>8</v>
      </c>
      <c r="E3" s="3" t="s">
        <v>9</v>
      </c>
      <c r="F3" s="6" t="s">
        <v>10</v>
      </c>
    </row>
    <row r="4" spans="1:6" ht="19.95" customHeight="1" x14ac:dyDescent="0.25">
      <c r="A4" s="8">
        <v>1</v>
      </c>
      <c r="B4" s="9">
        <v>20</v>
      </c>
      <c r="C4" s="9">
        <v>65</v>
      </c>
      <c r="D4" s="9">
        <v>30</v>
      </c>
      <c r="E4" s="9">
        <v>52</v>
      </c>
      <c r="F4" s="9">
        <f t="shared" ref="F4:F8" si="0">(C11-D11)/(4*B11)</f>
        <v>8.5611111111111118</v>
      </c>
    </row>
    <row r="5" spans="1:6" ht="19.95" customHeight="1" x14ac:dyDescent="0.25">
      <c r="A5" s="5">
        <v>2</v>
      </c>
      <c r="B5" s="4">
        <v>21</v>
      </c>
      <c r="C5" s="4">
        <v>70</v>
      </c>
      <c r="D5" s="4">
        <v>33.299999999999997</v>
      </c>
      <c r="E5" s="4">
        <v>57.98</v>
      </c>
      <c r="F5" s="4">
        <f t="shared" si="0"/>
        <v>9.1423346938775509</v>
      </c>
    </row>
    <row r="6" spans="1:6" ht="19.95" customHeight="1" x14ac:dyDescent="0.25">
      <c r="A6" s="5">
        <v>3</v>
      </c>
      <c r="B6" s="4">
        <v>23</v>
      </c>
      <c r="C6" s="4">
        <v>75</v>
      </c>
      <c r="D6" s="4">
        <v>34.549999999999997</v>
      </c>
      <c r="E6" s="4">
        <v>63.2</v>
      </c>
      <c r="F6" s="4">
        <f t="shared" si="0"/>
        <v>9.0537379807692293</v>
      </c>
    </row>
    <row r="7" spans="1:6" ht="19.95" customHeight="1" x14ac:dyDescent="0.25">
      <c r="A7" s="5">
        <v>4</v>
      </c>
      <c r="B7" s="4">
        <v>24</v>
      </c>
      <c r="C7" s="4">
        <v>80</v>
      </c>
      <c r="D7" s="4">
        <v>35.49</v>
      </c>
      <c r="E7" s="4">
        <v>68.2</v>
      </c>
      <c r="F7" s="4">
        <f t="shared" si="0"/>
        <v>9.2234638392857136</v>
      </c>
    </row>
    <row r="8" spans="1:6" ht="19.95" customHeight="1" x14ac:dyDescent="0.25">
      <c r="A8" s="5">
        <v>5</v>
      </c>
      <c r="B8" s="4">
        <v>25</v>
      </c>
      <c r="C8" s="4">
        <v>82</v>
      </c>
      <c r="D8" s="4">
        <v>36.770000000000003</v>
      </c>
      <c r="E8" s="4">
        <v>70.7</v>
      </c>
      <c r="F8" s="4">
        <f t="shared" si="0"/>
        <v>9.2006802631578957</v>
      </c>
    </row>
    <row r="10" spans="1:6" x14ac:dyDescent="0.25">
      <c r="A10" s="1" t="s">
        <v>1</v>
      </c>
      <c r="B10" s="1" t="s">
        <v>11</v>
      </c>
      <c r="C10" s="1" t="s">
        <v>13</v>
      </c>
      <c r="D10" s="1" t="s">
        <v>12</v>
      </c>
    </row>
    <row r="11" spans="1:6" x14ac:dyDescent="0.25">
      <c r="A11" s="5">
        <v>1</v>
      </c>
      <c r="B11" s="7">
        <f t="shared" ref="B11:B15" si="1">C4-B4</f>
        <v>45</v>
      </c>
      <c r="C11" s="7">
        <f>表3[[#This Row],[A]]*表3[[#This Row],[A]]</f>
        <v>2025</v>
      </c>
      <c r="D11" s="7">
        <f t="shared" ref="D11:D15" si="2">(E4-D4)*(E4-D4)</f>
        <v>484</v>
      </c>
    </row>
    <row r="12" spans="1:6" x14ac:dyDescent="0.25">
      <c r="A12" s="5">
        <v>2</v>
      </c>
      <c r="B12" s="7">
        <f t="shared" si="1"/>
        <v>49</v>
      </c>
      <c r="C12" s="7">
        <f>表3[[#This Row],[A]]*表3[[#This Row],[A]]</f>
        <v>2401</v>
      </c>
      <c r="D12" s="7">
        <f t="shared" si="2"/>
        <v>609.10239999999999</v>
      </c>
    </row>
    <row r="13" spans="1:6" x14ac:dyDescent="0.25">
      <c r="A13" s="5">
        <v>3</v>
      </c>
      <c r="B13" s="7">
        <f t="shared" si="1"/>
        <v>52</v>
      </c>
      <c r="C13" s="7">
        <f>表3[[#This Row],[A]]*表3[[#This Row],[A]]</f>
        <v>2704</v>
      </c>
      <c r="D13" s="7">
        <f t="shared" si="2"/>
        <v>820.82250000000033</v>
      </c>
    </row>
    <row r="14" spans="1:6" x14ac:dyDescent="0.25">
      <c r="A14" s="5">
        <v>4</v>
      </c>
      <c r="B14" s="7">
        <f t="shared" si="1"/>
        <v>56</v>
      </c>
      <c r="C14" s="7">
        <f>表3[[#This Row],[A]]*表3[[#This Row],[A]]</f>
        <v>3136</v>
      </c>
      <c r="D14" s="7">
        <f t="shared" si="2"/>
        <v>1069.9441000000002</v>
      </c>
    </row>
    <row r="15" spans="1:6" x14ac:dyDescent="0.25">
      <c r="A15" s="5">
        <v>5</v>
      </c>
      <c r="B15" s="7">
        <f t="shared" si="1"/>
        <v>57</v>
      </c>
      <c r="C15" s="7">
        <f>表3[[#This Row],[A]]*表3[[#This Row],[A]]</f>
        <v>3249</v>
      </c>
      <c r="D15" s="7">
        <f t="shared" si="2"/>
        <v>1151.2448999999999</v>
      </c>
    </row>
    <row r="16" spans="1:6" ht="14.4" thickBot="1" x14ac:dyDescent="0.3"/>
    <row r="17" spans="3:4" x14ac:dyDescent="0.25">
      <c r="C17" s="10" t="s">
        <v>3</v>
      </c>
      <c r="D17" s="11">
        <f>AVERAGE(F5:F8)</f>
        <v>9.1550541942725978</v>
      </c>
    </row>
    <row r="18" spans="3:4" x14ac:dyDescent="0.25">
      <c r="C18" s="12" t="s">
        <v>17</v>
      </c>
      <c r="D18" s="13">
        <f>MAX(F5:F8)-MIN(F5:F8)</f>
        <v>0.16972585851648425</v>
      </c>
    </row>
    <row r="19" spans="3:4" ht="14.4" thickBot="1" x14ac:dyDescent="0.3">
      <c r="C19" s="14" t="s">
        <v>18</v>
      </c>
      <c r="D19" s="15" t="str">
        <f>MID(D17,1,5)&amp;"±"&amp;MID(D18,1,5)</f>
        <v>9.155±0.169</v>
      </c>
    </row>
  </sheetData>
  <mergeCells count="1">
    <mergeCell ref="A1:F2"/>
  </mergeCells>
  <phoneticPr fontId="2" type="noConversion"/>
  <pageMargins left="0.25" right="0.25" top="0.75" bottom="0.75" header="0.3" footer="0.3"/>
  <pageSetup paperSize="9" scale="96" orientation="landscape" r:id="rId1"/>
  <drawing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D28B1-89E4-4E55-90CB-284326AB62E2}">
  <sheetPr>
    <pageSetUpPr fitToPage="1"/>
  </sheetPr>
  <dimension ref="A1:D12"/>
  <sheetViews>
    <sheetView workbookViewId="0">
      <selection activeCell="B3" sqref="B3"/>
    </sheetView>
  </sheetViews>
  <sheetFormatPr defaultRowHeight="13.8" x14ac:dyDescent="0.25"/>
  <cols>
    <col min="1" max="2" width="15.77734375" customWidth="1"/>
    <col min="3" max="3" width="23.6640625" customWidth="1"/>
    <col min="4" max="4" width="25.77734375" customWidth="1"/>
  </cols>
  <sheetData>
    <row r="1" spans="1:4" ht="14.4" customHeight="1" thickBot="1" x14ac:dyDescent="0.3">
      <c r="A1" s="16" t="s">
        <v>16</v>
      </c>
      <c r="B1" s="16"/>
      <c r="C1" s="16"/>
      <c r="D1" s="16"/>
    </row>
    <row r="2" spans="1:4" ht="14.4" customHeight="1" thickTop="1" x14ac:dyDescent="0.25">
      <c r="A2" s="17"/>
      <c r="B2" s="17"/>
      <c r="C2" s="17"/>
      <c r="D2" s="17"/>
    </row>
    <row r="3" spans="1:4" ht="37.799999999999997" customHeight="1" x14ac:dyDescent="0.25">
      <c r="A3" s="2" t="s">
        <v>1</v>
      </c>
      <c r="B3" s="3" t="s">
        <v>14</v>
      </c>
      <c r="C3" s="3" t="s">
        <v>15</v>
      </c>
      <c r="D3" s="3" t="s">
        <v>2</v>
      </c>
    </row>
    <row r="4" spans="1:4" ht="19.95" customHeight="1" x14ac:dyDescent="0.25">
      <c r="A4" s="5">
        <v>1</v>
      </c>
      <c r="B4" s="4">
        <v>20</v>
      </c>
      <c r="C4" s="4">
        <v>9.7200000000000006</v>
      </c>
      <c r="D4" s="4">
        <f>表1_6[[#This Row],[凸透镜的像距 x1
(cm)]]-表1_6[[#This Row],[凹透镜和凸透镜的距离 x2
(cm)]]</f>
        <v>10.28</v>
      </c>
    </row>
    <row r="5" spans="1:4" ht="19.95" customHeight="1" x14ac:dyDescent="0.25">
      <c r="A5" s="5">
        <v>2</v>
      </c>
      <c r="B5" s="4">
        <v>20</v>
      </c>
      <c r="C5" s="4">
        <v>10.14</v>
      </c>
      <c r="D5" s="4">
        <f>表1_6[[#This Row],[凸透镜的像距 x1
(cm)]]-表1_6[[#This Row],[凹透镜和凸透镜的距离 x2
(cm)]]</f>
        <v>9.86</v>
      </c>
    </row>
    <row r="6" spans="1:4" ht="19.95" customHeight="1" x14ac:dyDescent="0.25">
      <c r="A6" s="5">
        <v>3</v>
      </c>
      <c r="B6" s="4">
        <v>20</v>
      </c>
      <c r="C6" s="4">
        <v>10.1</v>
      </c>
      <c r="D6" s="4">
        <f>表1_6[[#This Row],[凸透镜的像距 x1
(cm)]]-表1_6[[#This Row],[凹透镜和凸透镜的距离 x2
(cm)]]</f>
        <v>9.9</v>
      </c>
    </row>
    <row r="7" spans="1:4" ht="19.95" customHeight="1" x14ac:dyDescent="0.25">
      <c r="A7" s="5">
        <v>4</v>
      </c>
      <c r="B7" s="4">
        <v>20</v>
      </c>
      <c r="C7" s="4">
        <v>9.6999999999999993</v>
      </c>
      <c r="D7" s="4">
        <f>表1_6[[#This Row],[凸透镜的像距 x1
(cm)]]-表1_6[[#This Row],[凹透镜和凸透镜的距离 x2
(cm)]]</f>
        <v>10.3</v>
      </c>
    </row>
    <row r="8" spans="1:4" ht="19.95" customHeight="1" x14ac:dyDescent="0.25">
      <c r="A8" s="5">
        <v>5</v>
      </c>
      <c r="B8" s="4">
        <v>20</v>
      </c>
      <c r="C8" s="4">
        <v>9.8000000000000007</v>
      </c>
      <c r="D8" s="4">
        <f>表1_6[[#This Row],[凸透镜的像距 x1
(cm)]]-表1_6[[#This Row],[凹透镜和凸透镜的距离 x2
(cm)]]</f>
        <v>10.199999999999999</v>
      </c>
    </row>
    <row r="9" spans="1:4" ht="14.4" thickBot="1" x14ac:dyDescent="0.3"/>
    <row r="10" spans="1:4" x14ac:dyDescent="0.25">
      <c r="C10" s="10" t="s">
        <v>3</v>
      </c>
      <c r="D10" s="11">
        <f>AVERAGE(D5:D7)</f>
        <v>10.02</v>
      </c>
    </row>
    <row r="11" spans="1:4" x14ac:dyDescent="0.25">
      <c r="C11" s="12" t="s">
        <v>17</v>
      </c>
      <c r="D11" s="13">
        <f>MAX(D5:D7)-MIN(D5:D7)</f>
        <v>0.44000000000000128</v>
      </c>
    </row>
    <row r="12" spans="1:4" ht="14.4" thickBot="1" x14ac:dyDescent="0.3">
      <c r="C12" s="14" t="s">
        <v>18</v>
      </c>
      <c r="D12" s="15" t="str">
        <f>MID(D10,1,5)&amp;"±"&amp;MID(D11,1,5)</f>
        <v>10.02±0.440</v>
      </c>
    </row>
  </sheetData>
  <mergeCells count="1">
    <mergeCell ref="A1:D2"/>
  </mergeCells>
  <phoneticPr fontId="2" type="noConversion"/>
  <pageMargins left="0.25" right="0.25" top="0.75" bottom="0.75" header="0.3" footer="0.3"/>
  <pageSetup paperSize="9" scale="91" orientation="landscape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D2A86-4D88-4858-A81F-C54B9B91D7B9}">
  <dimension ref="A1:I13"/>
  <sheetViews>
    <sheetView tabSelected="1" zoomScaleNormal="100" workbookViewId="0">
      <selection activeCell="K12" sqref="K12"/>
    </sheetView>
  </sheetViews>
  <sheetFormatPr defaultRowHeight="13.8" x14ac:dyDescent="0.25"/>
  <cols>
    <col min="1" max="1" width="15.77734375" customWidth="1"/>
    <col min="2" max="3" width="8.77734375" customWidth="1"/>
    <col min="4" max="4" width="15.77734375" customWidth="1"/>
    <col min="5" max="6" width="8.77734375" customWidth="1"/>
    <col min="7" max="9" width="15.77734375" customWidth="1"/>
  </cols>
  <sheetData>
    <row r="1" spans="1:9" ht="14.4" thickBot="1" x14ac:dyDescent="0.3">
      <c r="A1" s="16" t="s">
        <v>19</v>
      </c>
      <c r="B1" s="16"/>
      <c r="C1" s="16"/>
      <c r="D1" s="16"/>
      <c r="E1" s="16"/>
      <c r="F1" s="16"/>
      <c r="G1" s="16"/>
      <c r="H1" s="16"/>
      <c r="I1" s="16"/>
    </row>
    <row r="2" spans="1:9" ht="15" thickTop="1" thickBot="1" x14ac:dyDescent="0.3">
      <c r="A2" s="17"/>
      <c r="B2" s="17"/>
      <c r="C2" s="17"/>
      <c r="D2" s="17"/>
      <c r="E2" s="17"/>
      <c r="F2" s="17"/>
      <c r="G2" s="17"/>
      <c r="H2" s="17"/>
      <c r="I2" s="17"/>
    </row>
    <row r="3" spans="1:9" ht="37.799999999999997" customHeight="1" thickTop="1" x14ac:dyDescent="0.25">
      <c r="A3" s="18" t="s">
        <v>1</v>
      </c>
      <c r="B3" s="21" t="s">
        <v>22</v>
      </c>
      <c r="C3" s="21"/>
      <c r="D3" s="22" t="s">
        <v>23</v>
      </c>
      <c r="E3" s="25" t="s">
        <v>24</v>
      </c>
      <c r="F3" s="25"/>
      <c r="G3" s="20" t="s">
        <v>27</v>
      </c>
      <c r="H3" s="22" t="s">
        <v>28</v>
      </c>
      <c r="I3" s="26" t="s">
        <v>29</v>
      </c>
    </row>
    <row r="4" spans="1:9" x14ac:dyDescent="0.25">
      <c r="A4" s="19"/>
      <c r="B4" s="24" t="s">
        <v>20</v>
      </c>
      <c r="C4" s="24" t="s">
        <v>21</v>
      </c>
      <c r="D4" s="23"/>
      <c r="E4" s="24" t="s">
        <v>25</v>
      </c>
      <c r="F4" s="24" t="s">
        <v>26</v>
      </c>
      <c r="G4" s="23"/>
      <c r="H4" s="23"/>
      <c r="I4" s="27"/>
    </row>
    <row r="5" spans="1:9" x14ac:dyDescent="0.25">
      <c r="A5" s="28">
        <v>1</v>
      </c>
      <c r="B5" s="37">
        <v>25</v>
      </c>
      <c r="C5" s="38">
        <v>25</v>
      </c>
      <c r="D5" s="39">
        <v>20.7</v>
      </c>
      <c r="E5" s="37">
        <v>28.5</v>
      </c>
      <c r="F5" s="38">
        <v>27.8</v>
      </c>
      <c r="G5" s="39">
        <f>AVERAGE(B5:C5)-D5</f>
        <v>4.3000000000000007</v>
      </c>
      <c r="H5" s="39">
        <f>AVERAGE(E5:F5)-D5</f>
        <v>7.4499999999999993</v>
      </c>
      <c r="I5" s="38">
        <f>(G5*H5)/(H5-G5)</f>
        <v>10.169841269841276</v>
      </c>
    </row>
    <row r="6" spans="1:9" x14ac:dyDescent="0.25">
      <c r="A6" s="29">
        <v>2</v>
      </c>
      <c r="B6" s="40">
        <v>26</v>
      </c>
      <c r="C6" s="41">
        <v>26</v>
      </c>
      <c r="D6" s="42">
        <v>21.4</v>
      </c>
      <c r="E6" s="40">
        <v>29.6</v>
      </c>
      <c r="F6" s="41">
        <v>29.75</v>
      </c>
      <c r="G6" s="39">
        <f t="shared" ref="G6:G9" si="0">AVERAGE(B6:C6)-D6</f>
        <v>4.6000000000000014</v>
      </c>
      <c r="H6" s="39">
        <f t="shared" ref="H6:H9" si="1">AVERAGE(E6:F6)-D6</f>
        <v>8.2750000000000021</v>
      </c>
      <c r="I6" s="38">
        <f t="shared" ref="I6:I9" si="2">(G6*H6)/(H6-G6)</f>
        <v>10.357823129251704</v>
      </c>
    </row>
    <row r="7" spans="1:9" x14ac:dyDescent="0.25">
      <c r="A7" s="29">
        <v>3</v>
      </c>
      <c r="B7" s="40">
        <v>27</v>
      </c>
      <c r="C7" s="41">
        <v>27</v>
      </c>
      <c r="D7" s="42">
        <v>22.5</v>
      </c>
      <c r="E7" s="40">
        <v>30.7</v>
      </c>
      <c r="F7" s="41">
        <v>30.8</v>
      </c>
      <c r="G7" s="39">
        <f t="shared" si="0"/>
        <v>4.5</v>
      </c>
      <c r="H7" s="39">
        <f t="shared" si="1"/>
        <v>8.25</v>
      </c>
      <c r="I7" s="38">
        <f t="shared" si="2"/>
        <v>9.9</v>
      </c>
    </row>
    <row r="8" spans="1:9" x14ac:dyDescent="0.25">
      <c r="A8" s="29">
        <v>4</v>
      </c>
      <c r="B8" s="40">
        <v>28</v>
      </c>
      <c r="C8" s="41">
        <v>28</v>
      </c>
      <c r="D8" s="42">
        <v>23.8</v>
      </c>
      <c r="E8" s="40">
        <v>31</v>
      </c>
      <c r="F8" s="41">
        <v>31</v>
      </c>
      <c r="G8" s="39">
        <f t="shared" si="0"/>
        <v>4.1999999999999993</v>
      </c>
      <c r="H8" s="39">
        <f t="shared" si="1"/>
        <v>7.1999999999999993</v>
      </c>
      <c r="I8" s="38">
        <f t="shared" si="2"/>
        <v>10.079999999999997</v>
      </c>
    </row>
    <row r="9" spans="1:9" x14ac:dyDescent="0.25">
      <c r="A9" s="28">
        <v>5</v>
      </c>
      <c r="B9" s="40">
        <v>29</v>
      </c>
      <c r="C9" s="41">
        <v>29</v>
      </c>
      <c r="D9" s="42">
        <v>25</v>
      </c>
      <c r="E9" s="40">
        <v>31.5</v>
      </c>
      <c r="F9" s="41">
        <v>31.57</v>
      </c>
      <c r="G9" s="39">
        <f t="shared" si="0"/>
        <v>4</v>
      </c>
      <c r="H9" s="39">
        <f t="shared" si="1"/>
        <v>6.5350000000000001</v>
      </c>
      <c r="I9" s="38">
        <f t="shared" si="2"/>
        <v>10.31163708086785</v>
      </c>
    </row>
    <row r="10" spans="1:9" ht="14.4" thickBot="1" x14ac:dyDescent="0.3"/>
    <row r="11" spans="1:9" x14ac:dyDescent="0.25">
      <c r="A11" s="31" t="s">
        <v>3</v>
      </c>
      <c r="B11" s="34">
        <f>AVERAGE(I5:I9)</f>
        <v>10.163860295992166</v>
      </c>
      <c r="C11" s="30"/>
    </row>
    <row r="12" spans="1:9" x14ac:dyDescent="0.25">
      <c r="A12" s="32" t="s">
        <v>17</v>
      </c>
      <c r="B12" s="35">
        <f>MAX(I5:I9)-MIN(I5:I9)</f>
        <v>0.45782312925170388</v>
      </c>
      <c r="C12" s="30"/>
    </row>
    <row r="13" spans="1:9" ht="14.4" thickBot="1" x14ac:dyDescent="0.3">
      <c r="A13" s="33" t="s">
        <v>18</v>
      </c>
      <c r="B13" s="36" t="str">
        <f>MID(B11,1,4)&amp;"±"&amp;MID(B12,1,4)</f>
        <v>10.1±0.45</v>
      </c>
      <c r="C13" s="30"/>
    </row>
  </sheetData>
  <mergeCells count="8">
    <mergeCell ref="A1:I2"/>
    <mergeCell ref="A3:A4"/>
    <mergeCell ref="B3:C3"/>
    <mergeCell ref="D3:D4"/>
    <mergeCell ref="E3:F3"/>
    <mergeCell ref="G3:G4"/>
    <mergeCell ref="H3:H4"/>
    <mergeCell ref="I3:I4"/>
  </mergeCells>
  <phoneticPr fontId="2" type="noConversion"/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凸透镜测焦距 - 自准法</vt:lpstr>
      <vt:lpstr>凸透镜测焦距 - 实物成像法</vt:lpstr>
      <vt:lpstr>凹透镜测焦距 - 自准法</vt:lpstr>
      <vt:lpstr>凹透镜测焦距 - 虚物成像法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Garfield</dc:creator>
  <cp:lastModifiedBy>Tom Garfield</cp:lastModifiedBy>
  <cp:lastPrinted>2024-04-07T07:29:22Z</cp:lastPrinted>
  <dcterms:created xsi:type="dcterms:W3CDTF">2015-06-05T18:19:34Z</dcterms:created>
  <dcterms:modified xsi:type="dcterms:W3CDTF">2024-04-07T07:29:42Z</dcterms:modified>
</cp:coreProperties>
</file>